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Table1" sheetId="1" r:id="rId1"/>
  </sheets>
  <definedNames>
    <definedName name="_xlnm.Print_Area" localSheetId="0">Table1!$A$1:$M$60</definedName>
  </definedNames>
  <calcPr calcId="152511"/>
</workbook>
</file>

<file path=xl/calcChain.xml><?xml version="1.0" encoding="utf-8"?>
<calcChain xmlns="http://schemas.openxmlformats.org/spreadsheetml/2006/main">
  <c r="K15" i="1" l="1"/>
  <c r="L15" i="1"/>
  <c r="J15" i="1"/>
  <c r="K7" i="1"/>
  <c r="L7" i="1"/>
  <c r="J7" i="1"/>
  <c r="K12" i="1"/>
  <c r="L12" i="1"/>
  <c r="J12" i="1"/>
  <c r="K45" i="1"/>
  <c r="L45" i="1"/>
  <c r="J45" i="1"/>
  <c r="K40" i="1"/>
  <c r="L40" i="1"/>
  <c r="J40" i="1"/>
  <c r="K35" i="1" l="1"/>
  <c r="L35" i="1"/>
  <c r="J35" i="1"/>
  <c r="L10" i="1" l="1"/>
  <c r="E28" i="1"/>
  <c r="K10" i="1"/>
  <c r="J10" i="1"/>
  <c r="J18" i="1"/>
  <c r="L28" i="1"/>
  <c r="L18" i="1" s="1"/>
  <c r="K28" i="1"/>
  <c r="K18" i="1" s="1"/>
  <c r="I53" i="1"/>
  <c r="E53" i="1"/>
  <c r="E51" i="1"/>
  <c r="J55" i="1" l="1"/>
  <c r="K53" i="1"/>
  <c r="L53" i="1"/>
  <c r="K51" i="1"/>
  <c r="L51" i="1"/>
  <c r="K55" i="1" l="1"/>
  <c r="L55" i="1"/>
  <c r="K50" i="1"/>
  <c r="L50" i="1"/>
  <c r="K13" i="1"/>
  <c r="L13" i="1"/>
  <c r="J13" i="1"/>
  <c r="J8" i="1" l="1"/>
  <c r="K25" i="1"/>
  <c r="L25" i="1"/>
  <c r="F28" i="1"/>
  <c r="F11" i="1" s="1"/>
  <c r="G28" i="1"/>
  <c r="G11" i="1" s="1"/>
  <c r="H11" i="1"/>
  <c r="I11" i="1"/>
  <c r="J11" i="1"/>
  <c r="K11" i="1"/>
  <c r="L11" i="1" s="1"/>
  <c r="F18" i="1"/>
  <c r="F10" i="1" s="1"/>
  <c r="G18" i="1"/>
  <c r="G10" i="1" s="1"/>
  <c r="H18" i="1"/>
  <c r="H10" i="1" s="1"/>
  <c r="E18" i="1"/>
  <c r="E10" i="1" s="1"/>
  <c r="J29" i="1"/>
  <c r="K29" i="1"/>
  <c r="K19" i="1" s="1"/>
  <c r="K14" i="1" s="1"/>
  <c r="L29" i="1"/>
  <c r="J27" i="1"/>
  <c r="J17" i="1" s="1"/>
  <c r="K27" i="1"/>
  <c r="K17" i="1" s="1"/>
  <c r="L27" i="1"/>
  <c r="L17" i="1" s="1"/>
  <c r="J26" i="1"/>
  <c r="J16" i="1" s="1"/>
  <c r="K26" i="1"/>
  <c r="K16" i="1" s="1"/>
  <c r="L26" i="1"/>
  <c r="L16" i="1" s="1"/>
  <c r="J50" i="1"/>
  <c r="L19" i="1" l="1"/>
  <c r="L14" i="1" s="1"/>
  <c r="J19" i="1"/>
  <c r="J14" i="1" s="1"/>
  <c r="K9" i="1"/>
  <c r="L8" i="1"/>
  <c r="K8" i="1"/>
  <c r="J9" i="1"/>
  <c r="L30" i="1"/>
  <c r="J30" i="1"/>
  <c r="K20" i="1"/>
  <c r="K30" i="1"/>
  <c r="L9" i="1"/>
  <c r="J20" i="1"/>
  <c r="J25" i="1"/>
  <c r="L20" i="1" l="1"/>
</calcChain>
</file>

<file path=xl/sharedStrings.xml><?xml version="1.0" encoding="utf-8"?>
<sst xmlns="http://schemas.openxmlformats.org/spreadsheetml/2006/main" count="152" uniqueCount="51">
  <si>
    <t/>
  </si>
  <si>
    <t>№ пп</t>
  </si>
  <si>
    <t>Подпрограмма, основное мероприятие, направление расходов, мероприятие</t>
  </si>
  <si>
    <t>Ответственный исполнитель, соисполнители</t>
  </si>
  <si>
    <t>Источник финансового обеспечения</t>
  </si>
  <si>
    <t>Связь основного мероприятия и показателей (порядковые номера показателей)</t>
  </si>
  <si>
    <t>средства областного бюджета</t>
  </si>
  <si>
    <t>средства федерального бюджета</t>
  </si>
  <si>
    <t>средства местных бюджетов</t>
  </si>
  <si>
    <t>внебюджетные средства</t>
  </si>
  <si>
    <t>итого</t>
  </si>
  <si>
    <t>Администрация Карачевского района</t>
  </si>
  <si>
    <t>1.1</t>
  </si>
  <si>
    <t xml:space="preserve">Популяризация массового и профессионального спорта. </t>
  </si>
  <si>
    <t>Организации дополнительного образования</t>
  </si>
  <si>
    <t>Районное управление образования</t>
  </si>
  <si>
    <t>Районное управление образования, администрация Карачевского района</t>
  </si>
  <si>
    <t xml:space="preserve">Код бюджетной классификации </t>
  </si>
  <si>
    <t>ГРБС</t>
  </si>
  <si>
    <t>МП</t>
  </si>
  <si>
    <t>ОМ</t>
  </si>
  <si>
    <t>НР</t>
  </si>
  <si>
    <t>ППМП</t>
  </si>
  <si>
    <t>04</t>
  </si>
  <si>
    <t>002</t>
  </si>
  <si>
    <t>Мероприятия по развитию физической культуры и спорта</t>
  </si>
  <si>
    <t>0</t>
  </si>
  <si>
    <t>S7580</t>
  </si>
  <si>
    <t>13</t>
  </si>
  <si>
    <t xml:space="preserve">План реализации муниципальной программы "Развитие физической культуры и спорта  Карачевского муниципального района Брянской области" </t>
  </si>
  <si>
    <t>2025 год</t>
  </si>
  <si>
    <t>2026 год</t>
  </si>
  <si>
    <t>2027 год</t>
  </si>
  <si>
    <t>Муниципальная программа "Развитие физической культуры и спорта Карачевского муниципального района Брянской области"</t>
  </si>
  <si>
    <t>Создание эффективной системы физического воспитания</t>
  </si>
  <si>
    <t>1.2.</t>
  </si>
  <si>
    <t>Обеспечение функционирования модели персонифицированного финансирования дополнительного образования детей</t>
  </si>
  <si>
    <t>12</t>
  </si>
  <si>
    <t>909</t>
  </si>
  <si>
    <t>3,4,7</t>
  </si>
  <si>
    <t>1,2,3,4,5,6,7</t>
  </si>
  <si>
    <t>Региональный проект "Развитие инфраструктуры сферы спорта"</t>
  </si>
  <si>
    <t>01</t>
  </si>
  <si>
    <t>S7670</t>
  </si>
  <si>
    <t>3.</t>
  </si>
  <si>
    <t>3.1</t>
  </si>
  <si>
    <t>2.1.</t>
  </si>
  <si>
    <t xml:space="preserve">Развитие материально-технической базы муниципальных образовательных организаций в сфере физической культуры и спорта </t>
  </si>
  <si>
    <t xml:space="preserve">Приобретение спортивной формы, спортивного оборудования и инвентаря для муниципальных учреждений, осуществляющих спортивную подготовку и муниципальных образовательных организаций в сфере физической культуры и спорта </t>
  </si>
  <si>
    <t>2.1.1.</t>
  </si>
  <si>
    <r>
      <t xml:space="preserve">Приложение 2
к постановлению администрации   Карачевского района                                                       </t>
    </r>
    <r>
      <rPr>
        <u/>
        <sz val="11"/>
        <color indexed="8"/>
        <rFont val="Times New Roman"/>
        <family val="1"/>
        <charset val="204"/>
      </rPr>
      <t>от 19.06.2025 г. № 1021</t>
    </r>
    <r>
      <rPr>
        <sz val="11"/>
        <color indexed="8"/>
        <rFont val="Times New Roman"/>
        <family val="1"/>
        <charset val="204"/>
      </rPr>
      <t xml:space="preserve">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</si>
</sst>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.00_ ;\-#,##0.00\ "/>
  </numFmts>
  <fonts count="15" x14ac:knownFonts="1">
    <font>
      <sz val="10"/>
      <color rgb="FF000000"/>
      <name val="Times New Roman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164" fontId="0" fillId="0" borderId="0">
      <alignment vertical="top" wrapText="1"/>
    </xf>
    <xf numFmtId="43" fontId="14" fillId="0" borderId="0" applyFont="0" applyFill="0" applyBorder="0" applyAlignment="0" applyProtection="0"/>
  </cellStyleXfs>
  <cellXfs count="106">
    <xf numFmtId="164" fontId="0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right" vertical="center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right" vertical="center" wrapText="1"/>
    </xf>
    <xf numFmtId="164" fontId="0" fillId="0" borderId="0" xfId="0" applyNumberFormat="1" applyFont="1" applyFill="1" applyAlignment="1">
      <alignment vertical="center" wrapText="1"/>
    </xf>
    <xf numFmtId="0" fontId="7" fillId="2" borderId="2" xfId="0" applyNumberFormat="1" applyFont="1" applyFill="1" applyBorder="1" applyAlignment="1">
      <alignment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center" vertical="center" wrapText="1"/>
    </xf>
    <xf numFmtId="0" fontId="13" fillId="2" borderId="3" xfId="0" applyNumberFormat="1" applyFont="1" applyFill="1" applyBorder="1" applyAlignment="1">
      <alignment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8" fillId="2" borderId="2" xfId="0" applyNumberFormat="1" applyFont="1" applyFill="1" applyBorder="1" applyAlignment="1">
      <alignment horizontal="center" vertical="top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9" fillId="2" borderId="2" xfId="0" applyNumberFormat="1" applyFont="1" applyFill="1" applyBorder="1" applyAlignment="1">
      <alignment horizontal="left" vertical="top" wrapText="1"/>
    </xf>
    <xf numFmtId="0" fontId="8" fillId="2" borderId="2" xfId="0" applyNumberFormat="1" applyFont="1" applyFill="1" applyBorder="1" applyAlignment="1">
      <alignment horizontal="center" vertical="top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vertical="top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vertical="top" wrapText="1"/>
    </xf>
    <xf numFmtId="49" fontId="8" fillId="2" borderId="2" xfId="0" applyNumberFormat="1" applyFont="1" applyFill="1" applyBorder="1" applyAlignment="1">
      <alignment horizontal="center" vertical="top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9" fillId="2" borderId="8" xfId="0" applyNumberFormat="1" applyFont="1" applyFill="1" applyBorder="1" applyAlignment="1">
      <alignment horizontal="left" vertical="top" wrapText="1"/>
    </xf>
    <xf numFmtId="0" fontId="8" fillId="2" borderId="3" xfId="0" applyNumberFormat="1" applyFont="1" applyFill="1" applyBorder="1" applyAlignment="1">
      <alignment horizontal="center" vertical="top" wrapText="1"/>
    </xf>
    <xf numFmtId="0" fontId="8" fillId="2" borderId="2" xfId="0" applyNumberFormat="1" applyFont="1" applyFill="1" applyBorder="1" applyAlignment="1">
      <alignment horizontal="center" vertical="top" wrapText="1"/>
    </xf>
    <xf numFmtId="0" fontId="8" fillId="2" borderId="8" xfId="0" applyNumberFormat="1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left" vertical="top" wrapText="1"/>
    </xf>
    <xf numFmtId="0" fontId="7" fillId="2" borderId="16" xfId="0" applyNumberFormat="1" applyFont="1" applyFill="1" applyBorder="1" applyAlignment="1">
      <alignment horizontal="left" vertical="top" wrapText="1"/>
    </xf>
    <xf numFmtId="0" fontId="1" fillId="2" borderId="12" xfId="0" applyNumberFormat="1" applyFont="1" applyFill="1" applyBorder="1" applyAlignment="1">
      <alignment horizontal="left" vertical="top" wrapText="1"/>
    </xf>
    <xf numFmtId="0" fontId="7" fillId="2" borderId="13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0" fillId="2" borderId="3" xfId="0" applyNumberFormat="1" applyFont="1" applyFill="1" applyBorder="1" applyAlignment="1">
      <alignment horizontal="center" vertical="top"/>
    </xf>
    <xf numFmtId="0" fontId="0" fillId="2" borderId="2" xfId="0" applyNumberFormat="1" applyFont="1" applyFill="1" applyBorder="1" applyAlignment="1">
      <alignment horizontal="center" vertical="top"/>
    </xf>
    <xf numFmtId="0" fontId="0" fillId="2" borderId="8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7" fillId="2" borderId="8" xfId="0" applyNumberFormat="1" applyFont="1" applyFill="1" applyBorder="1" applyAlignment="1">
      <alignment horizontal="left" vertical="top" wrapText="1"/>
    </xf>
    <xf numFmtId="0" fontId="8" fillId="2" borderId="19" xfId="0" applyNumberFormat="1" applyFont="1" applyFill="1" applyBorder="1" applyAlignment="1">
      <alignment horizontal="center" vertical="top" wrapText="1"/>
    </xf>
    <xf numFmtId="0" fontId="8" fillId="2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8" xfId="0" applyNumberFormat="1" applyFont="1" applyFill="1" applyBorder="1" applyAlignment="1">
      <alignment vertical="top" wrapText="1"/>
    </xf>
    <xf numFmtId="49" fontId="11" fillId="2" borderId="4" xfId="0" applyNumberFormat="1" applyFont="1" applyFill="1" applyBorder="1" applyAlignment="1">
      <alignment horizontal="center" vertical="top" wrapText="1"/>
    </xf>
    <xf numFmtId="0" fontId="8" fillId="2" borderId="4" xfId="0" applyNumberFormat="1" applyFont="1" applyFill="1" applyBorder="1" applyAlignment="1">
      <alignment horizontal="center" vertical="top" wrapText="1"/>
    </xf>
    <xf numFmtId="0" fontId="0" fillId="2" borderId="3" xfId="0" applyNumberFormat="1" applyFont="1" applyFill="1" applyBorder="1" applyAlignment="1">
      <alignment horizontal="center" vertical="top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0" fillId="2" borderId="8" xfId="0" applyNumberFormat="1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8" xfId="0" applyNumberFormat="1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vertical="top" wrapText="1"/>
    </xf>
    <xf numFmtId="0" fontId="0" fillId="0" borderId="9" xfId="0" applyNumberForma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left" vertical="top" wrapText="1"/>
    </xf>
    <xf numFmtId="164" fontId="11" fillId="0" borderId="0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7" fillId="2" borderId="4" xfId="0" applyNumberFormat="1" applyFont="1" applyFill="1" applyBorder="1" applyAlignment="1">
      <alignment vertical="top" wrapText="1"/>
    </xf>
    <xf numFmtId="164" fontId="1" fillId="0" borderId="4" xfId="0" applyNumberFormat="1" applyFont="1" applyFill="1" applyBorder="1" applyAlignment="1">
      <alignment horizontal="left" vertical="top" wrapText="1"/>
    </xf>
    <xf numFmtId="0" fontId="9" fillId="2" borderId="0" xfId="0" applyNumberFormat="1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left" vertical="top" wrapText="1"/>
    </xf>
    <xf numFmtId="0" fontId="7" fillId="2" borderId="14" xfId="0" applyNumberFormat="1" applyFont="1" applyFill="1" applyBorder="1" applyAlignment="1">
      <alignment horizontal="left" vertical="top" wrapText="1"/>
    </xf>
    <xf numFmtId="0" fontId="7" fillId="2" borderId="18" xfId="0" applyNumberFormat="1" applyFont="1" applyFill="1" applyBorder="1" applyAlignment="1">
      <alignment horizontal="left" vertical="top" wrapText="1"/>
    </xf>
    <xf numFmtId="0" fontId="0" fillId="2" borderId="6" xfId="0" applyNumberFormat="1" applyFont="1" applyFill="1" applyBorder="1" applyAlignment="1">
      <alignment horizontal="center"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0" fontId="0" fillId="2" borderId="5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horizontal="left" vertical="top" wrapText="1"/>
    </xf>
    <xf numFmtId="0" fontId="7" fillId="2" borderId="7" xfId="0" applyNumberFormat="1" applyFont="1" applyFill="1" applyBorder="1" applyAlignment="1">
      <alignment horizontal="left" vertical="top" wrapText="1"/>
    </xf>
    <xf numFmtId="0" fontId="7" fillId="2" borderId="5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view="pageBreakPreview" topLeftCell="A28" zoomScale="89" zoomScaleNormal="100" zoomScaleSheetLayoutView="89" workbookViewId="0">
      <selection activeCell="J5" sqref="J5:L5"/>
    </sheetView>
  </sheetViews>
  <sheetFormatPr defaultRowHeight="12.75" x14ac:dyDescent="0.2"/>
  <cols>
    <col min="1" max="1" width="7.83203125" customWidth="1"/>
    <col min="2" max="2" width="35.1640625" customWidth="1"/>
    <col min="3" max="3" width="30.33203125" customWidth="1"/>
    <col min="4" max="4" width="22.5" customWidth="1"/>
    <col min="5" max="5" width="12.5" customWidth="1"/>
    <col min="6" max="9" width="12.6640625" customWidth="1"/>
    <col min="10" max="10" width="19" customWidth="1"/>
    <col min="11" max="11" width="18.83203125" customWidth="1"/>
    <col min="12" max="12" width="19.6640625" customWidth="1"/>
    <col min="13" max="13" width="17.33203125" customWidth="1"/>
    <col min="17" max="17" width="15.5" bestFit="1" customWidth="1"/>
  </cols>
  <sheetData>
    <row r="1" spans="1:13" x14ac:dyDescent="0.2">
      <c r="A1" t="s">
        <v>0</v>
      </c>
    </row>
    <row r="2" spans="1:13" ht="50.25" customHeight="1" x14ac:dyDescent="0.2">
      <c r="A2" s="1" t="s">
        <v>0</v>
      </c>
      <c r="B2" s="1" t="s">
        <v>0</v>
      </c>
      <c r="C2" s="3"/>
      <c r="D2" s="4"/>
      <c r="E2" s="4"/>
      <c r="F2" s="4"/>
      <c r="G2" s="4"/>
      <c r="H2" s="4"/>
      <c r="I2" s="4"/>
      <c r="J2" s="64" t="s">
        <v>50</v>
      </c>
      <c r="K2" s="64"/>
      <c r="L2" s="64"/>
      <c r="M2" s="64"/>
    </row>
    <row r="3" spans="1:13" ht="4.5" customHeight="1" x14ac:dyDescent="0.2">
      <c r="A3" s="1"/>
      <c r="B3" s="1"/>
      <c r="C3" s="3"/>
      <c r="D3" s="4"/>
      <c r="E3" s="4"/>
      <c r="F3" s="4"/>
      <c r="G3" s="4"/>
      <c r="H3" s="4"/>
      <c r="I3" s="4"/>
      <c r="J3" s="64"/>
      <c r="K3" s="64"/>
      <c r="L3" s="64"/>
      <c r="M3" s="64"/>
    </row>
    <row r="4" spans="1:13" ht="24.75" customHeight="1" x14ac:dyDescent="0.2">
      <c r="A4" s="65" t="s">
        <v>29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30.75" customHeight="1" x14ac:dyDescent="0.2">
      <c r="A5" s="66" t="s">
        <v>1</v>
      </c>
      <c r="B5" s="66" t="s">
        <v>2</v>
      </c>
      <c r="C5" s="66" t="s">
        <v>3</v>
      </c>
      <c r="D5" s="66" t="s">
        <v>4</v>
      </c>
      <c r="E5" s="82" t="s">
        <v>17</v>
      </c>
      <c r="F5" s="83"/>
      <c r="G5" s="83"/>
      <c r="H5" s="83"/>
      <c r="I5" s="84"/>
      <c r="J5" s="66"/>
      <c r="K5" s="66"/>
      <c r="L5" s="66"/>
      <c r="M5" s="85" t="s">
        <v>5</v>
      </c>
    </row>
    <row r="6" spans="1:13" ht="42.75" customHeight="1" x14ac:dyDescent="0.2">
      <c r="A6" s="67" t="s">
        <v>0</v>
      </c>
      <c r="B6" s="67" t="s">
        <v>0</v>
      </c>
      <c r="C6" s="66" t="s">
        <v>0</v>
      </c>
      <c r="D6" s="66" t="s">
        <v>0</v>
      </c>
      <c r="E6" s="6" t="s">
        <v>18</v>
      </c>
      <c r="F6" s="6" t="s">
        <v>19</v>
      </c>
      <c r="G6" s="6" t="s">
        <v>22</v>
      </c>
      <c r="H6" s="6" t="s">
        <v>20</v>
      </c>
      <c r="I6" s="6" t="s">
        <v>21</v>
      </c>
      <c r="J6" s="8" t="s">
        <v>30</v>
      </c>
      <c r="K6" s="8" t="s">
        <v>31</v>
      </c>
      <c r="L6" s="8" t="s">
        <v>32</v>
      </c>
      <c r="M6" s="86"/>
    </row>
    <row r="7" spans="1:13" ht="14.25" customHeight="1" x14ac:dyDescent="0.2">
      <c r="A7" s="54" t="s">
        <v>0</v>
      </c>
      <c r="B7" s="57" t="s">
        <v>33</v>
      </c>
      <c r="C7" s="60" t="s">
        <v>16</v>
      </c>
      <c r="D7" s="44" t="s">
        <v>6</v>
      </c>
      <c r="E7" s="9" t="s">
        <v>24</v>
      </c>
      <c r="F7" s="34" t="s">
        <v>23</v>
      </c>
      <c r="G7" s="11">
        <v>0</v>
      </c>
      <c r="H7" s="34" t="s">
        <v>42</v>
      </c>
      <c r="I7" s="11" t="s">
        <v>43</v>
      </c>
      <c r="J7" s="35">
        <f>J31</f>
        <v>386156.37</v>
      </c>
      <c r="K7" s="35">
        <f t="shared" ref="K7:L7" si="0">K31</f>
        <v>0</v>
      </c>
      <c r="L7" s="35">
        <f t="shared" si="0"/>
        <v>0</v>
      </c>
      <c r="M7" s="46" t="s">
        <v>0</v>
      </c>
    </row>
    <row r="8" spans="1:13" ht="29.25" customHeight="1" x14ac:dyDescent="0.2">
      <c r="A8" s="55"/>
      <c r="B8" s="58"/>
      <c r="C8" s="53"/>
      <c r="D8" s="45"/>
      <c r="E8" s="9" t="s">
        <v>24</v>
      </c>
      <c r="F8" s="9" t="s">
        <v>23</v>
      </c>
      <c r="G8" s="9" t="s">
        <v>26</v>
      </c>
      <c r="H8" s="9" t="s">
        <v>28</v>
      </c>
      <c r="I8" s="11" t="s">
        <v>27</v>
      </c>
      <c r="J8" s="16">
        <f>J51</f>
        <v>0</v>
      </c>
      <c r="K8" s="16">
        <f>K16+K26+K51</f>
        <v>0</v>
      </c>
      <c r="L8" s="16">
        <f>L16+L26+L51</f>
        <v>0</v>
      </c>
      <c r="M8" s="47"/>
    </row>
    <row r="9" spans="1:13" ht="38.25" customHeight="1" x14ac:dyDescent="0.2">
      <c r="A9" s="55"/>
      <c r="B9" s="58"/>
      <c r="C9" s="53"/>
      <c r="D9" s="10" t="s">
        <v>7</v>
      </c>
      <c r="E9" s="12"/>
      <c r="F9" s="12"/>
      <c r="G9" s="12"/>
      <c r="H9" s="12"/>
      <c r="I9" s="12"/>
      <c r="J9" s="16">
        <f>J17+J27</f>
        <v>0</v>
      </c>
      <c r="K9" s="16">
        <f>K17+K27</f>
        <v>0</v>
      </c>
      <c r="L9" s="16">
        <f>L17+L27</f>
        <v>0</v>
      </c>
      <c r="M9" s="47"/>
    </row>
    <row r="10" spans="1:13" ht="22.5" customHeight="1" x14ac:dyDescent="0.2">
      <c r="A10" s="55"/>
      <c r="B10" s="58"/>
      <c r="C10" s="53"/>
      <c r="D10" s="44" t="s">
        <v>8</v>
      </c>
      <c r="E10" s="11" t="str">
        <f>E18</f>
        <v>002</v>
      </c>
      <c r="F10" s="11" t="str">
        <f t="shared" ref="F10:H10" si="1">F18</f>
        <v>04</v>
      </c>
      <c r="G10" s="11">
        <f t="shared" si="1"/>
        <v>0</v>
      </c>
      <c r="H10" s="11">
        <f t="shared" si="1"/>
        <v>11</v>
      </c>
      <c r="I10" s="11">
        <v>80320</v>
      </c>
      <c r="J10" s="16">
        <f>J23</f>
        <v>18684895.420000002</v>
      </c>
      <c r="K10" s="16">
        <f t="shared" ref="K10" si="2">K23</f>
        <v>14771483</v>
      </c>
      <c r="L10" s="16">
        <f>$L$23</f>
        <v>12153137</v>
      </c>
      <c r="M10" s="47"/>
    </row>
    <row r="11" spans="1:13" ht="22.5" customHeight="1" x14ac:dyDescent="0.2">
      <c r="A11" s="55"/>
      <c r="B11" s="58"/>
      <c r="C11" s="53"/>
      <c r="D11" s="87"/>
      <c r="E11" s="9" t="s">
        <v>24</v>
      </c>
      <c r="F11" s="11" t="str">
        <f t="shared" ref="F11:K11" si="3">F28</f>
        <v>04</v>
      </c>
      <c r="G11" s="11">
        <f t="shared" si="3"/>
        <v>0</v>
      </c>
      <c r="H11" s="11">
        <f t="shared" si="3"/>
        <v>11</v>
      </c>
      <c r="I11" s="11">
        <f t="shared" si="3"/>
        <v>82610</v>
      </c>
      <c r="J11" s="16">
        <f t="shared" si="3"/>
        <v>2881800</v>
      </c>
      <c r="K11" s="16">
        <f t="shared" si="3"/>
        <v>2881800</v>
      </c>
      <c r="L11" s="16">
        <f>$K$11</f>
        <v>2881800</v>
      </c>
      <c r="M11" s="47"/>
    </row>
    <row r="12" spans="1:13" ht="22.5" customHeight="1" x14ac:dyDescent="0.2">
      <c r="A12" s="55"/>
      <c r="B12" s="58"/>
      <c r="C12" s="53"/>
      <c r="D12" s="28"/>
      <c r="E12" s="34" t="s">
        <v>24</v>
      </c>
      <c r="F12" s="34" t="s">
        <v>23</v>
      </c>
      <c r="G12" s="32">
        <v>0</v>
      </c>
      <c r="H12" s="34" t="s">
        <v>42</v>
      </c>
      <c r="I12" s="11" t="s">
        <v>43</v>
      </c>
      <c r="J12" s="16">
        <f>J33</f>
        <v>3900.58</v>
      </c>
      <c r="K12" s="16">
        <f t="shared" ref="K12:L12" si="4">K33</f>
        <v>0</v>
      </c>
      <c r="L12" s="16">
        <f t="shared" si="4"/>
        <v>0</v>
      </c>
      <c r="M12" s="47"/>
    </row>
    <row r="13" spans="1:13" ht="22.5" customHeight="1" x14ac:dyDescent="0.2">
      <c r="A13" s="55"/>
      <c r="B13" s="58"/>
      <c r="C13" s="53"/>
      <c r="D13" s="13"/>
      <c r="E13" s="9" t="s">
        <v>38</v>
      </c>
      <c r="F13" s="9" t="s">
        <v>23</v>
      </c>
      <c r="G13" s="9" t="s">
        <v>26</v>
      </c>
      <c r="H13" s="9" t="s">
        <v>37</v>
      </c>
      <c r="I13" s="11">
        <v>82300</v>
      </c>
      <c r="J13" s="16">
        <f>J53</f>
        <v>100000</v>
      </c>
      <c r="K13" s="16">
        <f>K53</f>
        <v>0</v>
      </c>
      <c r="L13" s="16">
        <f>L53</f>
        <v>0</v>
      </c>
      <c r="M13" s="47"/>
    </row>
    <row r="14" spans="1:13" ht="26.25" customHeight="1" x14ac:dyDescent="0.2">
      <c r="A14" s="55"/>
      <c r="B14" s="58"/>
      <c r="C14" s="53"/>
      <c r="D14" s="10" t="s">
        <v>9</v>
      </c>
      <c r="E14" s="12"/>
      <c r="F14" s="12"/>
      <c r="G14" s="12"/>
      <c r="H14" s="12"/>
      <c r="I14" s="12"/>
      <c r="J14" s="16">
        <f>J19+J29</f>
        <v>0</v>
      </c>
      <c r="K14" s="16">
        <f>K19+K29</f>
        <v>0</v>
      </c>
      <c r="L14" s="16">
        <f>L19+L29</f>
        <v>0</v>
      </c>
      <c r="M14" s="47"/>
    </row>
    <row r="15" spans="1:13" ht="22.5" customHeight="1" x14ac:dyDescent="0.2">
      <c r="A15" s="56"/>
      <c r="B15" s="59"/>
      <c r="C15" s="61"/>
      <c r="D15" s="14" t="s">
        <v>10</v>
      </c>
      <c r="E15" s="17"/>
      <c r="F15" s="17"/>
      <c r="G15" s="17"/>
      <c r="H15" s="17"/>
      <c r="I15" s="17"/>
      <c r="J15" s="18">
        <f>SUM(J7:J14)</f>
        <v>22056752.370000001</v>
      </c>
      <c r="K15" s="18">
        <f t="shared" ref="K15:L15" si="5">SUM(K7:K14)</f>
        <v>17653283</v>
      </c>
      <c r="L15" s="18">
        <f t="shared" si="5"/>
        <v>15034937</v>
      </c>
      <c r="M15" s="48"/>
    </row>
    <row r="16" spans="1:13" ht="27" customHeight="1" x14ac:dyDescent="0.2">
      <c r="A16" s="73">
        <v>1</v>
      </c>
      <c r="B16" s="80" t="s">
        <v>34</v>
      </c>
      <c r="C16" s="68" t="s">
        <v>15</v>
      </c>
      <c r="D16" s="10" t="s">
        <v>6</v>
      </c>
      <c r="E16" s="9"/>
      <c r="F16" s="9"/>
      <c r="G16" s="9"/>
      <c r="H16" s="9"/>
      <c r="I16" s="11"/>
      <c r="J16" s="16">
        <f>J21+J26</f>
        <v>0</v>
      </c>
      <c r="K16" s="16">
        <f t="shared" ref="K16:L16" si="6">K21+K26</f>
        <v>0</v>
      </c>
      <c r="L16" s="16">
        <f t="shared" si="6"/>
        <v>0</v>
      </c>
      <c r="M16" s="46" t="s">
        <v>40</v>
      </c>
    </row>
    <row r="17" spans="1:13" ht="39" customHeight="1" x14ac:dyDescent="0.2">
      <c r="A17" s="74"/>
      <c r="B17" s="81"/>
      <c r="C17" s="69"/>
      <c r="D17" s="10" t="s">
        <v>7</v>
      </c>
      <c r="E17" s="12"/>
      <c r="F17" s="12"/>
      <c r="G17" s="12"/>
      <c r="H17" s="12"/>
      <c r="I17" s="11"/>
      <c r="J17" s="16">
        <f>J22+J27</f>
        <v>0</v>
      </c>
      <c r="K17" s="16">
        <f t="shared" ref="K17:L19" si="7">K22+K27</f>
        <v>0</v>
      </c>
      <c r="L17" s="16">
        <f t="shared" si="7"/>
        <v>0</v>
      </c>
      <c r="M17" s="47"/>
    </row>
    <row r="18" spans="1:13" ht="28.5" customHeight="1" x14ac:dyDescent="0.2">
      <c r="A18" s="74"/>
      <c r="B18" s="81"/>
      <c r="C18" s="69"/>
      <c r="D18" s="25" t="s">
        <v>8</v>
      </c>
      <c r="E18" s="11" t="str">
        <f>E23</f>
        <v>002</v>
      </c>
      <c r="F18" s="11" t="str">
        <f>F23</f>
        <v>04</v>
      </c>
      <c r="G18" s="11">
        <f>G23</f>
        <v>0</v>
      </c>
      <c r="H18" s="11">
        <f>H23</f>
        <v>11</v>
      </c>
      <c r="I18" s="11"/>
      <c r="J18" s="16">
        <f>J23+J28</f>
        <v>21566695.420000002</v>
      </c>
      <c r="K18" s="16">
        <f t="shared" si="7"/>
        <v>17653283</v>
      </c>
      <c r="L18" s="16">
        <f t="shared" si="7"/>
        <v>15034937</v>
      </c>
      <c r="M18" s="47"/>
    </row>
    <row r="19" spans="1:13" ht="30.75" customHeight="1" x14ac:dyDescent="0.2">
      <c r="A19" s="74"/>
      <c r="B19" s="69"/>
      <c r="C19" s="69"/>
      <c r="D19" s="10" t="s">
        <v>9</v>
      </c>
      <c r="E19" s="12"/>
      <c r="F19" s="12"/>
      <c r="G19" s="12"/>
      <c r="H19" s="12"/>
      <c r="I19" s="11"/>
      <c r="J19" s="16">
        <f>J24+J29</f>
        <v>0</v>
      </c>
      <c r="K19" s="16">
        <f t="shared" si="7"/>
        <v>0</v>
      </c>
      <c r="L19" s="16">
        <f t="shared" si="7"/>
        <v>0</v>
      </c>
      <c r="M19" s="47"/>
    </row>
    <row r="20" spans="1:13" ht="22.5" customHeight="1" x14ac:dyDescent="0.2">
      <c r="A20" s="75"/>
      <c r="B20" s="70"/>
      <c r="C20" s="70"/>
      <c r="D20" s="14" t="s">
        <v>10</v>
      </c>
      <c r="E20" s="17"/>
      <c r="F20" s="17"/>
      <c r="G20" s="17"/>
      <c r="H20" s="17"/>
      <c r="I20" s="17"/>
      <c r="J20" s="18">
        <f>SUM(J16:J19)</f>
        <v>21566695.420000002</v>
      </c>
      <c r="K20" s="18">
        <f>SUM(K16:K19)</f>
        <v>17653283</v>
      </c>
      <c r="L20" s="18">
        <f>SUM(L16:L19)</f>
        <v>15034937</v>
      </c>
      <c r="M20" s="48"/>
    </row>
    <row r="21" spans="1:13" ht="32.25" customHeight="1" x14ac:dyDescent="0.2">
      <c r="A21" s="76" t="s">
        <v>12</v>
      </c>
      <c r="B21" s="79" t="s">
        <v>14</v>
      </c>
      <c r="C21" s="79" t="s">
        <v>15</v>
      </c>
      <c r="D21" s="10" t="s">
        <v>6</v>
      </c>
      <c r="E21" s="12"/>
      <c r="F21" s="12"/>
      <c r="G21" s="12"/>
      <c r="H21" s="12"/>
      <c r="I21" s="12"/>
      <c r="J21" s="16"/>
      <c r="K21" s="16"/>
      <c r="L21" s="16"/>
      <c r="M21" s="46"/>
    </row>
    <row r="22" spans="1:13" ht="34.5" customHeight="1" x14ac:dyDescent="0.2">
      <c r="A22" s="77"/>
      <c r="B22" s="69"/>
      <c r="C22" s="69"/>
      <c r="D22" s="10" t="s">
        <v>7</v>
      </c>
      <c r="E22" s="12"/>
      <c r="F22" s="12"/>
      <c r="G22" s="12"/>
      <c r="H22" s="12"/>
      <c r="I22" s="12"/>
      <c r="J22" s="16"/>
      <c r="K22" s="16"/>
      <c r="L22" s="16"/>
      <c r="M22" s="47"/>
    </row>
    <row r="23" spans="1:13" ht="28.9" customHeight="1" x14ac:dyDescent="0.2">
      <c r="A23" s="77"/>
      <c r="B23" s="69"/>
      <c r="C23" s="69"/>
      <c r="D23" s="10" t="s">
        <v>8</v>
      </c>
      <c r="E23" s="9" t="s">
        <v>24</v>
      </c>
      <c r="F23" s="9" t="s">
        <v>23</v>
      </c>
      <c r="G23" s="11">
        <v>0</v>
      </c>
      <c r="H23" s="11">
        <v>11</v>
      </c>
      <c r="I23" s="11">
        <v>80320</v>
      </c>
      <c r="J23" s="19">
        <v>18684895.420000002</v>
      </c>
      <c r="K23" s="16">
        <v>14771483</v>
      </c>
      <c r="L23" s="16">
        <v>12153137</v>
      </c>
      <c r="M23" s="47"/>
    </row>
    <row r="24" spans="1:13" ht="28.9" customHeight="1" x14ac:dyDescent="0.2">
      <c r="A24" s="77"/>
      <c r="B24" s="69"/>
      <c r="C24" s="69"/>
      <c r="D24" s="10" t="s">
        <v>9</v>
      </c>
      <c r="E24" s="12"/>
      <c r="F24" s="12"/>
      <c r="G24" s="12"/>
      <c r="H24" s="12"/>
      <c r="I24" s="12"/>
      <c r="J24" s="16"/>
      <c r="K24" s="16"/>
      <c r="L24" s="16"/>
      <c r="M24" s="47"/>
    </row>
    <row r="25" spans="1:13" ht="19.5" customHeight="1" x14ac:dyDescent="0.2">
      <c r="A25" s="78"/>
      <c r="B25" s="70"/>
      <c r="C25" s="70"/>
      <c r="D25" s="14" t="s">
        <v>10</v>
      </c>
      <c r="E25" s="17"/>
      <c r="F25" s="17"/>
      <c r="G25" s="17"/>
      <c r="H25" s="17"/>
      <c r="I25" s="17"/>
      <c r="J25" s="18">
        <f>SUM(J21:J24)</f>
        <v>18684895.420000002</v>
      </c>
      <c r="K25" s="18">
        <f>SUM(K21:K24)</f>
        <v>14771483</v>
      </c>
      <c r="L25" s="18">
        <f>SUM(L21:L24)</f>
        <v>12153137</v>
      </c>
      <c r="M25" s="47"/>
    </row>
    <row r="26" spans="1:13" ht="28.5" customHeight="1" x14ac:dyDescent="0.2">
      <c r="A26" s="73" t="s">
        <v>35</v>
      </c>
      <c r="B26" s="57" t="s">
        <v>36</v>
      </c>
      <c r="C26" s="57" t="s">
        <v>15</v>
      </c>
      <c r="D26" s="10" t="s">
        <v>6</v>
      </c>
      <c r="E26" s="12"/>
      <c r="F26" s="12"/>
      <c r="G26" s="12"/>
      <c r="H26" s="12"/>
      <c r="I26" s="12"/>
      <c r="J26" s="16">
        <f t="shared" ref="J26:L27" si="8">J46</f>
        <v>0</v>
      </c>
      <c r="K26" s="16">
        <f t="shared" si="8"/>
        <v>0</v>
      </c>
      <c r="L26" s="41">
        <f t="shared" si="8"/>
        <v>0</v>
      </c>
      <c r="M26" s="72"/>
    </row>
    <row r="27" spans="1:13" ht="42.75" customHeight="1" x14ac:dyDescent="0.2">
      <c r="A27" s="74"/>
      <c r="B27" s="53"/>
      <c r="C27" s="53"/>
      <c r="D27" s="10" t="s">
        <v>7</v>
      </c>
      <c r="E27" s="12"/>
      <c r="F27" s="12"/>
      <c r="G27" s="12"/>
      <c r="H27" s="12"/>
      <c r="I27" s="12"/>
      <c r="J27" s="16">
        <f t="shared" si="8"/>
        <v>0</v>
      </c>
      <c r="K27" s="16">
        <f t="shared" si="8"/>
        <v>0</v>
      </c>
      <c r="L27" s="41">
        <f t="shared" si="8"/>
        <v>0</v>
      </c>
      <c r="M27" s="72"/>
    </row>
    <row r="28" spans="1:13" ht="27.75" customHeight="1" x14ac:dyDescent="0.2">
      <c r="A28" s="74"/>
      <c r="B28" s="53"/>
      <c r="C28" s="53"/>
      <c r="D28" s="25" t="s">
        <v>8</v>
      </c>
      <c r="E28" s="9" t="str">
        <f>$E$23</f>
        <v>002</v>
      </c>
      <c r="F28" s="11" t="str">
        <f>F48</f>
        <v>04</v>
      </c>
      <c r="G28" s="11">
        <f>G48</f>
        <v>0</v>
      </c>
      <c r="H28" s="11">
        <v>11</v>
      </c>
      <c r="I28" s="11">
        <v>82610</v>
      </c>
      <c r="J28" s="16">
        <v>2881800</v>
      </c>
      <c r="K28" s="16">
        <f>$J$28</f>
        <v>2881800</v>
      </c>
      <c r="L28" s="41">
        <f>$J$28</f>
        <v>2881800</v>
      </c>
      <c r="M28" s="72"/>
    </row>
    <row r="29" spans="1:13" ht="24.75" customHeight="1" x14ac:dyDescent="0.2">
      <c r="A29" s="74"/>
      <c r="B29" s="53"/>
      <c r="C29" s="53"/>
      <c r="D29" s="10" t="s">
        <v>9</v>
      </c>
      <c r="E29" s="12"/>
      <c r="F29" s="12"/>
      <c r="G29" s="12"/>
      <c r="H29" s="12"/>
      <c r="I29" s="12"/>
      <c r="J29" s="16">
        <f>J49</f>
        <v>0</v>
      </c>
      <c r="K29" s="16">
        <f>K49</f>
        <v>0</v>
      </c>
      <c r="L29" s="41">
        <f>L49</f>
        <v>0</v>
      </c>
      <c r="M29" s="72"/>
    </row>
    <row r="30" spans="1:13" ht="19.5" customHeight="1" x14ac:dyDescent="0.2">
      <c r="A30" s="74"/>
      <c r="B30" s="61"/>
      <c r="C30" s="61"/>
      <c r="D30" s="15" t="s">
        <v>10</v>
      </c>
      <c r="E30" s="17"/>
      <c r="F30" s="17"/>
      <c r="G30" s="17"/>
      <c r="H30" s="17"/>
      <c r="I30" s="17"/>
      <c r="J30" s="18">
        <f>SUM(J26:J29)</f>
        <v>2881800</v>
      </c>
      <c r="K30" s="18">
        <f>SUM(K26:K29)</f>
        <v>2881800</v>
      </c>
      <c r="L30" s="42">
        <f>SUM(L26:L29)</f>
        <v>2881800</v>
      </c>
      <c r="M30" s="72"/>
    </row>
    <row r="31" spans="1:13" ht="27.75" customHeight="1" x14ac:dyDescent="0.2">
      <c r="A31" s="100">
        <v>2</v>
      </c>
      <c r="B31" s="49" t="s">
        <v>41</v>
      </c>
      <c r="C31" s="51" t="s">
        <v>15</v>
      </c>
      <c r="D31" s="10" t="s">
        <v>6</v>
      </c>
      <c r="E31" s="33">
        <v>902</v>
      </c>
      <c r="F31" s="34" t="s">
        <v>23</v>
      </c>
      <c r="G31" s="11">
        <v>0</v>
      </c>
      <c r="H31" s="34" t="s">
        <v>42</v>
      </c>
      <c r="I31" s="11" t="s">
        <v>43</v>
      </c>
      <c r="J31" s="16">
        <v>386156.37</v>
      </c>
      <c r="K31" s="41">
        <v>0</v>
      </c>
      <c r="L31" s="22">
        <v>0</v>
      </c>
      <c r="M31" s="62">
        <v>8</v>
      </c>
    </row>
    <row r="32" spans="1:13" ht="39.75" customHeight="1" x14ac:dyDescent="0.2">
      <c r="A32" s="101"/>
      <c r="B32" s="50"/>
      <c r="C32" s="52"/>
      <c r="D32" s="10" t="s">
        <v>7</v>
      </c>
      <c r="E32" s="31"/>
      <c r="F32" s="17"/>
      <c r="G32" s="17"/>
      <c r="H32" s="17"/>
      <c r="I32" s="17"/>
      <c r="J32" s="18"/>
      <c r="K32" s="18"/>
      <c r="L32" s="43"/>
      <c r="M32" s="63"/>
    </row>
    <row r="33" spans="1:13" ht="30.75" customHeight="1" x14ac:dyDescent="0.2">
      <c r="A33" s="101"/>
      <c r="B33" s="50"/>
      <c r="C33" s="53"/>
      <c r="D33" s="27" t="s">
        <v>8</v>
      </c>
      <c r="E33" s="34" t="s">
        <v>24</v>
      </c>
      <c r="F33" s="34" t="s">
        <v>23</v>
      </c>
      <c r="G33" s="32">
        <v>0</v>
      </c>
      <c r="H33" s="34" t="s">
        <v>42</v>
      </c>
      <c r="I33" s="11" t="s">
        <v>43</v>
      </c>
      <c r="J33" s="16">
        <v>3900.58</v>
      </c>
      <c r="K33" s="16">
        <v>0</v>
      </c>
      <c r="L33" s="16">
        <v>0</v>
      </c>
      <c r="M33" s="26"/>
    </row>
    <row r="34" spans="1:13" ht="27" customHeight="1" x14ac:dyDescent="0.2">
      <c r="A34" s="101"/>
      <c r="B34" s="50"/>
      <c r="C34" s="53"/>
      <c r="D34" s="10" t="s">
        <v>9</v>
      </c>
      <c r="E34" s="17"/>
      <c r="F34" s="17"/>
      <c r="G34" s="17"/>
      <c r="H34" s="17"/>
      <c r="I34" s="17"/>
      <c r="J34" s="18"/>
      <c r="K34" s="18"/>
      <c r="L34" s="18"/>
      <c r="M34" s="26"/>
    </row>
    <row r="35" spans="1:13" ht="19.5" customHeight="1" x14ac:dyDescent="0.2">
      <c r="A35" s="102"/>
      <c r="B35" s="50"/>
      <c r="C35" s="53"/>
      <c r="D35" s="15" t="s">
        <v>10</v>
      </c>
      <c r="E35" s="17"/>
      <c r="F35" s="17"/>
      <c r="G35" s="17"/>
      <c r="H35" s="17"/>
      <c r="I35" s="17"/>
      <c r="J35" s="18">
        <f>SUM(J31:J34)</f>
        <v>390056.95</v>
      </c>
      <c r="K35" s="18">
        <f t="shared" ref="K35:L35" si="9">SUM(K31:K34)</f>
        <v>0</v>
      </c>
      <c r="L35" s="18">
        <f t="shared" si="9"/>
        <v>0</v>
      </c>
      <c r="M35" s="26"/>
    </row>
    <row r="36" spans="1:13" ht="27" customHeight="1" x14ac:dyDescent="0.2">
      <c r="A36" s="100" t="s">
        <v>46</v>
      </c>
      <c r="B36" s="97" t="s">
        <v>47</v>
      </c>
      <c r="C36" s="51" t="s">
        <v>15</v>
      </c>
      <c r="D36" s="10" t="s">
        <v>6</v>
      </c>
      <c r="E36" s="34" t="s">
        <v>24</v>
      </c>
      <c r="F36" s="34" t="s">
        <v>23</v>
      </c>
      <c r="G36" s="32">
        <v>0</v>
      </c>
      <c r="H36" s="34" t="s">
        <v>42</v>
      </c>
      <c r="I36" s="11" t="s">
        <v>43</v>
      </c>
      <c r="J36" s="16">
        <v>386156.37</v>
      </c>
      <c r="K36" s="16">
        <v>0</v>
      </c>
      <c r="L36" s="16">
        <v>0</v>
      </c>
      <c r="M36" s="29"/>
    </row>
    <row r="37" spans="1:13" ht="40.5" customHeight="1" x14ac:dyDescent="0.2">
      <c r="A37" s="101"/>
      <c r="B37" s="98"/>
      <c r="C37" s="52"/>
      <c r="D37" s="10" t="s">
        <v>7</v>
      </c>
      <c r="E37" s="17"/>
      <c r="F37" s="17"/>
      <c r="G37" s="17"/>
      <c r="H37" s="17"/>
      <c r="I37" s="17"/>
      <c r="J37" s="18"/>
      <c r="K37" s="18"/>
      <c r="L37" s="18"/>
      <c r="M37" s="29"/>
    </row>
    <row r="38" spans="1:13" ht="27.75" customHeight="1" x14ac:dyDescent="0.2">
      <c r="A38" s="101"/>
      <c r="B38" s="98"/>
      <c r="C38" s="53"/>
      <c r="D38" s="30" t="s">
        <v>8</v>
      </c>
      <c r="E38" s="34" t="s">
        <v>24</v>
      </c>
      <c r="F38" s="34" t="s">
        <v>23</v>
      </c>
      <c r="G38" s="32">
        <v>0</v>
      </c>
      <c r="H38" s="34" t="s">
        <v>42</v>
      </c>
      <c r="I38" s="11" t="s">
        <v>43</v>
      </c>
      <c r="J38" s="16">
        <v>3900.58</v>
      </c>
      <c r="K38" s="16">
        <v>0</v>
      </c>
      <c r="L38" s="16">
        <v>0</v>
      </c>
      <c r="M38" s="29"/>
    </row>
    <row r="39" spans="1:13" ht="30" customHeight="1" x14ac:dyDescent="0.2">
      <c r="A39" s="101"/>
      <c r="B39" s="98"/>
      <c r="C39" s="53"/>
      <c r="D39" s="10" t="s">
        <v>9</v>
      </c>
      <c r="E39" s="17"/>
      <c r="F39" s="17"/>
      <c r="G39" s="17"/>
      <c r="H39" s="17"/>
      <c r="I39" s="17"/>
      <c r="J39" s="18"/>
      <c r="K39" s="18"/>
      <c r="L39" s="18"/>
      <c r="M39" s="29"/>
    </row>
    <row r="40" spans="1:13" ht="19.5" customHeight="1" x14ac:dyDescent="0.2">
      <c r="A40" s="102"/>
      <c r="B40" s="99"/>
      <c r="C40" s="53"/>
      <c r="D40" s="15" t="s">
        <v>10</v>
      </c>
      <c r="E40" s="17"/>
      <c r="F40" s="17"/>
      <c r="G40" s="17"/>
      <c r="H40" s="17"/>
      <c r="I40" s="17"/>
      <c r="J40" s="18">
        <f>SUM(J36:J39)</f>
        <v>390056.95</v>
      </c>
      <c r="K40" s="18">
        <f t="shared" ref="K40:L40" si="10">SUM(K36:K39)</f>
        <v>0</v>
      </c>
      <c r="L40" s="18">
        <f t="shared" si="10"/>
        <v>0</v>
      </c>
      <c r="M40" s="29"/>
    </row>
    <row r="41" spans="1:13" ht="27" customHeight="1" x14ac:dyDescent="0.2">
      <c r="A41" s="100" t="s">
        <v>49</v>
      </c>
      <c r="B41" s="103" t="s">
        <v>48</v>
      </c>
      <c r="C41" s="51" t="s">
        <v>15</v>
      </c>
      <c r="D41" s="10" t="s">
        <v>6</v>
      </c>
      <c r="E41" s="34" t="s">
        <v>24</v>
      </c>
      <c r="F41" s="34" t="s">
        <v>23</v>
      </c>
      <c r="G41" s="32">
        <v>0</v>
      </c>
      <c r="H41" s="34" t="s">
        <v>42</v>
      </c>
      <c r="I41" s="11" t="s">
        <v>43</v>
      </c>
      <c r="J41" s="16">
        <v>386156.37</v>
      </c>
      <c r="K41" s="16">
        <v>0</v>
      </c>
      <c r="L41" s="16">
        <v>0</v>
      </c>
      <c r="M41" s="29"/>
    </row>
    <row r="42" spans="1:13" ht="41.25" customHeight="1" x14ac:dyDescent="0.2">
      <c r="A42" s="101"/>
      <c r="B42" s="104"/>
      <c r="C42" s="52"/>
      <c r="D42" s="10" t="s">
        <v>7</v>
      </c>
      <c r="E42" s="17"/>
      <c r="F42" s="17"/>
      <c r="G42" s="17"/>
      <c r="H42" s="17"/>
      <c r="I42" s="17"/>
      <c r="J42" s="18"/>
      <c r="K42" s="18"/>
      <c r="L42" s="18"/>
      <c r="M42" s="29"/>
    </row>
    <row r="43" spans="1:13" ht="29.25" customHeight="1" x14ac:dyDescent="0.2">
      <c r="A43" s="101"/>
      <c r="B43" s="104"/>
      <c r="C43" s="53"/>
      <c r="D43" s="30" t="s">
        <v>8</v>
      </c>
      <c r="E43" s="34" t="s">
        <v>24</v>
      </c>
      <c r="F43" s="34" t="s">
        <v>23</v>
      </c>
      <c r="G43" s="32">
        <v>0</v>
      </c>
      <c r="H43" s="34" t="s">
        <v>42</v>
      </c>
      <c r="I43" s="11" t="s">
        <v>43</v>
      </c>
      <c r="J43" s="16">
        <v>3900.58</v>
      </c>
      <c r="K43" s="16">
        <v>0</v>
      </c>
      <c r="L43" s="16">
        <v>0</v>
      </c>
      <c r="M43" s="29"/>
    </row>
    <row r="44" spans="1:13" ht="34.5" customHeight="1" x14ac:dyDescent="0.2">
      <c r="A44" s="101"/>
      <c r="B44" s="104"/>
      <c r="C44" s="53"/>
      <c r="D44" s="10" t="s">
        <v>9</v>
      </c>
      <c r="E44" s="17"/>
      <c r="F44" s="17"/>
      <c r="G44" s="17"/>
      <c r="H44" s="17"/>
      <c r="I44" s="17"/>
      <c r="J44" s="18"/>
      <c r="K44" s="18"/>
      <c r="L44" s="18"/>
      <c r="M44" s="29"/>
    </row>
    <row r="45" spans="1:13" ht="19.5" customHeight="1" x14ac:dyDescent="0.2">
      <c r="A45" s="102"/>
      <c r="B45" s="105"/>
      <c r="C45" s="53"/>
      <c r="D45" s="15" t="s">
        <v>10</v>
      </c>
      <c r="E45" s="17"/>
      <c r="F45" s="17"/>
      <c r="G45" s="17"/>
      <c r="H45" s="17"/>
      <c r="I45" s="17"/>
      <c r="J45" s="18">
        <f>SUM(J41:J44)</f>
        <v>390056.95</v>
      </c>
      <c r="K45" s="18">
        <f t="shared" ref="K45:L45" si="11">SUM(K41:K44)</f>
        <v>0</v>
      </c>
      <c r="L45" s="18">
        <f t="shared" si="11"/>
        <v>0</v>
      </c>
      <c r="M45" s="29"/>
    </row>
    <row r="46" spans="1:13" ht="30.75" customHeight="1" x14ac:dyDescent="0.2">
      <c r="A46" s="40" t="s">
        <v>44</v>
      </c>
      <c r="B46" s="91" t="s">
        <v>13</v>
      </c>
      <c r="C46" s="91" t="s">
        <v>11</v>
      </c>
      <c r="D46" s="12" t="s">
        <v>6</v>
      </c>
      <c r="E46" s="12"/>
      <c r="F46" s="12"/>
      <c r="G46" s="12"/>
      <c r="H46" s="12"/>
      <c r="I46" s="12"/>
      <c r="J46" s="16"/>
      <c r="K46" s="16"/>
      <c r="L46" s="16"/>
      <c r="M46" s="46" t="s">
        <v>39</v>
      </c>
    </row>
    <row r="47" spans="1:13" ht="38.25" customHeight="1" x14ac:dyDescent="0.2">
      <c r="A47" s="2" t="s">
        <v>0</v>
      </c>
      <c r="B47" s="69"/>
      <c r="C47" s="69"/>
      <c r="D47" s="12" t="s">
        <v>7</v>
      </c>
      <c r="E47" s="12"/>
      <c r="F47" s="12"/>
      <c r="G47" s="12"/>
      <c r="H47" s="12"/>
      <c r="I47" s="12"/>
      <c r="J47" s="16"/>
      <c r="K47" s="16"/>
      <c r="L47" s="16"/>
      <c r="M47" s="47"/>
    </row>
    <row r="48" spans="1:13" ht="28.9" customHeight="1" x14ac:dyDescent="0.2">
      <c r="A48" s="2" t="s">
        <v>0</v>
      </c>
      <c r="B48" s="69"/>
      <c r="C48" s="69"/>
      <c r="D48" s="10" t="s">
        <v>8</v>
      </c>
      <c r="E48" s="11">
        <v>909</v>
      </c>
      <c r="F48" s="9" t="s">
        <v>23</v>
      </c>
      <c r="G48" s="11">
        <v>0</v>
      </c>
      <c r="H48" s="11">
        <v>12</v>
      </c>
      <c r="I48" s="11">
        <v>82300</v>
      </c>
      <c r="J48" s="19">
        <v>100000</v>
      </c>
      <c r="K48" s="16">
        <v>0</v>
      </c>
      <c r="L48" s="16">
        <v>0</v>
      </c>
      <c r="M48" s="47"/>
    </row>
    <row r="49" spans="1:13" ht="28.9" customHeight="1" x14ac:dyDescent="0.2">
      <c r="A49" s="2" t="s">
        <v>0</v>
      </c>
      <c r="B49" s="5" t="s">
        <v>0</v>
      </c>
      <c r="C49" s="69"/>
      <c r="D49" s="10" t="s">
        <v>9</v>
      </c>
      <c r="E49" s="12"/>
      <c r="F49" s="12"/>
      <c r="G49" s="12"/>
      <c r="H49" s="12"/>
      <c r="I49" s="12"/>
      <c r="J49" s="16"/>
      <c r="K49" s="16"/>
      <c r="L49" s="16"/>
      <c r="M49" s="47"/>
    </row>
    <row r="50" spans="1:13" ht="18" customHeight="1" x14ac:dyDescent="0.2">
      <c r="A50" s="2" t="s">
        <v>0</v>
      </c>
      <c r="B50" s="7" t="s">
        <v>0</v>
      </c>
      <c r="C50" s="69"/>
      <c r="D50" s="15" t="s">
        <v>10</v>
      </c>
      <c r="E50" s="20"/>
      <c r="F50" s="20"/>
      <c r="G50" s="20"/>
      <c r="H50" s="20"/>
      <c r="I50" s="20"/>
      <c r="J50" s="21">
        <f>SUM(J46:J49)</f>
        <v>100000</v>
      </c>
      <c r="K50" s="21">
        <f t="shared" ref="K50:L50" si="12">SUM(K46:K49)</f>
        <v>0</v>
      </c>
      <c r="L50" s="21">
        <f t="shared" si="12"/>
        <v>0</v>
      </c>
      <c r="M50" s="47"/>
    </row>
    <row r="51" spans="1:13" ht="26.25" customHeight="1" x14ac:dyDescent="0.2">
      <c r="A51" s="71" t="s">
        <v>45</v>
      </c>
      <c r="B51" s="95" t="s">
        <v>25</v>
      </c>
      <c r="C51" s="93" t="s">
        <v>11</v>
      </c>
      <c r="D51" s="37" t="s">
        <v>6</v>
      </c>
      <c r="E51" s="38">
        <f>$E$48</f>
        <v>909</v>
      </c>
      <c r="F51" s="38" t="s">
        <v>23</v>
      </c>
      <c r="G51" s="38" t="s">
        <v>26</v>
      </c>
      <c r="H51" s="38" t="s">
        <v>37</v>
      </c>
      <c r="I51" s="36"/>
      <c r="J51" s="22"/>
      <c r="K51" s="22">
        <f t="shared" ref="K51:L51" si="13">K56</f>
        <v>0</v>
      </c>
      <c r="L51" s="22">
        <f t="shared" si="13"/>
        <v>0</v>
      </c>
      <c r="M51" s="72"/>
    </row>
    <row r="52" spans="1:13" ht="36" customHeight="1" x14ac:dyDescent="0.2">
      <c r="A52" s="71"/>
      <c r="B52" s="95"/>
      <c r="C52" s="94"/>
      <c r="D52" s="37" t="s">
        <v>7</v>
      </c>
      <c r="E52" s="23"/>
      <c r="F52" s="23"/>
      <c r="G52" s="23"/>
      <c r="H52" s="23"/>
      <c r="I52" s="23"/>
      <c r="J52" s="22"/>
      <c r="K52" s="22"/>
      <c r="L52" s="22"/>
      <c r="M52" s="72"/>
    </row>
    <row r="53" spans="1:13" ht="24" customHeight="1" x14ac:dyDescent="0.2">
      <c r="A53" s="71"/>
      <c r="B53" s="95"/>
      <c r="C53" s="94"/>
      <c r="D53" s="37" t="s">
        <v>8</v>
      </c>
      <c r="E53" s="38">
        <f>$E$48</f>
        <v>909</v>
      </c>
      <c r="F53" s="38" t="s">
        <v>23</v>
      </c>
      <c r="G53" s="38" t="s">
        <v>26</v>
      </c>
      <c r="H53" s="38" t="s">
        <v>37</v>
      </c>
      <c r="I53" s="36">
        <f>$I$48</f>
        <v>82300</v>
      </c>
      <c r="J53" s="22">
        <v>100000</v>
      </c>
      <c r="K53" s="22">
        <f t="shared" ref="K53:L53" si="14">K58</f>
        <v>0</v>
      </c>
      <c r="L53" s="22">
        <f t="shared" si="14"/>
        <v>0</v>
      </c>
      <c r="M53" s="72"/>
    </row>
    <row r="54" spans="1:13" ht="26.25" customHeight="1" x14ac:dyDescent="0.2">
      <c r="A54" s="71"/>
      <c r="B54" s="95"/>
      <c r="C54" s="94"/>
      <c r="D54" s="37" t="s">
        <v>9</v>
      </c>
      <c r="E54" s="23"/>
      <c r="F54" s="23"/>
      <c r="G54" s="23"/>
      <c r="H54" s="23"/>
      <c r="I54" s="23"/>
      <c r="J54" s="24"/>
      <c r="K54" s="24"/>
      <c r="L54" s="24"/>
      <c r="M54" s="72"/>
    </row>
    <row r="55" spans="1:13" ht="18" customHeight="1" x14ac:dyDescent="0.2">
      <c r="A55" s="71"/>
      <c r="B55" s="95"/>
      <c r="C55" s="94"/>
      <c r="D55" s="39" t="s">
        <v>10</v>
      </c>
      <c r="E55" s="23"/>
      <c r="F55" s="23"/>
      <c r="G55" s="23"/>
      <c r="H55" s="23"/>
      <c r="I55" s="23"/>
      <c r="J55" s="24">
        <f>SUM(J51:J54)</f>
        <v>100000</v>
      </c>
      <c r="K55" s="24">
        <f t="shared" ref="K55:L55" si="15">SUM(K51:K54)</f>
        <v>0</v>
      </c>
      <c r="L55" s="24">
        <f t="shared" si="15"/>
        <v>0</v>
      </c>
      <c r="M55" s="72"/>
    </row>
    <row r="56" spans="1:13" ht="25.5" customHeight="1" x14ac:dyDescent="0.2">
      <c r="A56" s="88"/>
      <c r="B56" s="89"/>
      <c r="C56" s="92"/>
      <c r="D56" s="96"/>
      <c r="E56" s="96"/>
      <c r="F56" s="96"/>
      <c r="G56" s="96"/>
      <c r="H56" s="96"/>
      <c r="I56" s="96"/>
      <c r="J56" s="96"/>
      <c r="K56" s="96"/>
      <c r="L56" s="96"/>
      <c r="M56" s="90"/>
    </row>
    <row r="57" spans="1:13" x14ac:dyDescent="0.2">
      <c r="A57" s="88"/>
      <c r="B57" s="89"/>
      <c r="C57" s="92"/>
      <c r="D57" s="96"/>
      <c r="E57" s="96"/>
      <c r="F57" s="96"/>
      <c r="G57" s="96"/>
      <c r="H57" s="96"/>
      <c r="I57" s="96"/>
      <c r="J57" s="96"/>
      <c r="K57" s="96"/>
      <c r="L57" s="96"/>
      <c r="M57" s="90"/>
    </row>
    <row r="58" spans="1:13" x14ac:dyDescent="0.2">
      <c r="A58" s="88"/>
      <c r="B58" s="89"/>
      <c r="C58" s="92"/>
      <c r="D58" s="96"/>
      <c r="E58" s="96"/>
      <c r="F58" s="96"/>
      <c r="G58" s="96"/>
      <c r="H58" s="96"/>
      <c r="I58" s="96"/>
      <c r="J58" s="96"/>
      <c r="K58" s="96"/>
      <c r="L58" s="96"/>
      <c r="M58" s="90"/>
    </row>
    <row r="59" spans="1:13" x14ac:dyDescent="0.2">
      <c r="A59" s="88"/>
      <c r="B59" s="89"/>
      <c r="C59" s="92"/>
      <c r="D59" s="96"/>
      <c r="E59" s="96"/>
      <c r="F59" s="96"/>
      <c r="G59" s="96"/>
      <c r="H59" s="96"/>
      <c r="I59" s="96"/>
      <c r="J59" s="96"/>
      <c r="K59" s="96"/>
      <c r="L59" s="96"/>
      <c r="M59" s="90"/>
    </row>
    <row r="60" spans="1:13" ht="15.75" customHeight="1" x14ac:dyDescent="0.2">
      <c r="A60" s="88"/>
      <c r="B60" s="89"/>
      <c r="C60" s="92"/>
      <c r="D60" s="96"/>
      <c r="E60" s="96"/>
      <c r="F60" s="96"/>
      <c r="G60" s="96"/>
      <c r="H60" s="96"/>
      <c r="I60" s="96"/>
      <c r="J60" s="96"/>
      <c r="K60" s="96"/>
      <c r="L60" s="96"/>
      <c r="M60" s="90"/>
    </row>
  </sheetData>
  <mergeCells count="49">
    <mergeCell ref="B51:B55"/>
    <mergeCell ref="D56:L60"/>
    <mergeCell ref="B36:B40"/>
    <mergeCell ref="A31:A35"/>
    <mergeCell ref="A36:A40"/>
    <mergeCell ref="A41:A45"/>
    <mergeCell ref="B41:B45"/>
    <mergeCell ref="C36:C40"/>
    <mergeCell ref="C41:C45"/>
    <mergeCell ref="M5:M6"/>
    <mergeCell ref="D10:D11"/>
    <mergeCell ref="A56:A60"/>
    <mergeCell ref="B56:B60"/>
    <mergeCell ref="C21:C25"/>
    <mergeCell ref="M56:M60"/>
    <mergeCell ref="A26:A30"/>
    <mergeCell ref="B26:B30"/>
    <mergeCell ref="B46:B48"/>
    <mergeCell ref="C26:C30"/>
    <mergeCell ref="C46:C50"/>
    <mergeCell ref="M46:M50"/>
    <mergeCell ref="M26:M30"/>
    <mergeCell ref="C56:C60"/>
    <mergeCell ref="M21:M25"/>
    <mergeCell ref="C51:C55"/>
    <mergeCell ref="J2:M3"/>
    <mergeCell ref="A4:M4"/>
    <mergeCell ref="A5:A6"/>
    <mergeCell ref="C16:C20"/>
    <mergeCell ref="A51:A55"/>
    <mergeCell ref="M51:M55"/>
    <mergeCell ref="A16:A20"/>
    <mergeCell ref="C5:C6"/>
    <mergeCell ref="D5:D6"/>
    <mergeCell ref="J5:L5"/>
    <mergeCell ref="A21:A25"/>
    <mergeCell ref="B21:B25"/>
    <mergeCell ref="B16:B20"/>
    <mergeCell ref="B5:B6"/>
    <mergeCell ref="E5:I5"/>
    <mergeCell ref="M16:M20"/>
    <mergeCell ref="D7:D8"/>
    <mergeCell ref="M7:M15"/>
    <mergeCell ref="B31:B35"/>
    <mergeCell ref="C31:C35"/>
    <mergeCell ref="A7:A15"/>
    <mergeCell ref="B7:B15"/>
    <mergeCell ref="C7:C15"/>
    <mergeCell ref="M31:M32"/>
  </mergeCells>
  <phoneticPr fontId="0" type="noConversion"/>
  <pageMargins left="3.937007874015748E-2" right="3.937007874015748E-2" top="0.62992125984251968" bottom="0.23622047244094491" header="0.31496062992125984" footer="0.31496062992125984"/>
  <pageSetup paperSize="9" scale="68" fitToHeight="0" orientation="landscape" r:id="rId1"/>
  <headerFooter>
    <oddHeader>&amp;C&amp;P</oddHeader>
  </headerFooter>
  <rowBreaks count="1" manualBreakCount="1">
    <brk id="6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2016-11-02T14:25:52Z</cp:lastPrinted>
  <dcterms:created xsi:type="dcterms:W3CDTF">2006-09-16T00:00:00Z</dcterms:created>
  <dcterms:modified xsi:type="dcterms:W3CDTF">2025-06-20T13:03:18Z</dcterms:modified>
</cp:coreProperties>
</file>